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Скалова ЕА\2025-2027\К открытости по бюджету\на сайт\"/>
    </mc:Choice>
  </mc:AlternateContent>
  <bookViews>
    <workbookView xWindow="0" yWindow="0" windowWidth="28800" windowHeight="11535"/>
  </bookViews>
  <sheets>
    <sheet name="Лист1" sheetId="6" r:id="rId1"/>
  </sheets>
  <calcPr calcId="152511"/>
</workbook>
</file>

<file path=xl/calcChain.xml><?xml version="1.0" encoding="utf-8"?>
<calcChain xmlns="http://schemas.openxmlformats.org/spreadsheetml/2006/main">
  <c r="K18" i="6" l="1"/>
  <c r="H18" i="6"/>
  <c r="G18" i="6"/>
  <c r="E18" i="6"/>
  <c r="D18" i="6"/>
  <c r="C18" i="6"/>
  <c r="F18" i="6" s="1"/>
  <c r="M17" i="6"/>
  <c r="L17" i="6"/>
  <c r="J17" i="6"/>
  <c r="I17" i="6"/>
  <c r="G17" i="6"/>
  <c r="F17" i="6"/>
  <c r="M16" i="6"/>
  <c r="L16" i="6"/>
  <c r="J16" i="6"/>
  <c r="I16" i="6"/>
  <c r="G16" i="6"/>
  <c r="F16" i="6"/>
  <c r="M15" i="6"/>
  <c r="L15" i="6"/>
  <c r="J15" i="6"/>
  <c r="I15" i="6"/>
  <c r="G15" i="6"/>
  <c r="F15" i="6"/>
  <c r="M14" i="6"/>
  <c r="L14" i="6"/>
  <c r="J14" i="6"/>
  <c r="I14" i="6"/>
  <c r="G14" i="6"/>
  <c r="F14" i="6"/>
  <c r="M13" i="6"/>
  <c r="L13" i="6"/>
  <c r="J13" i="6"/>
  <c r="I13" i="6"/>
  <c r="G13" i="6"/>
  <c r="F13" i="6"/>
  <c r="M12" i="6"/>
  <c r="L12" i="6"/>
  <c r="J12" i="6"/>
  <c r="I12" i="6"/>
  <c r="G12" i="6"/>
  <c r="F12" i="6"/>
  <c r="M11" i="6"/>
  <c r="L11" i="6"/>
  <c r="J11" i="6"/>
  <c r="I11" i="6"/>
  <c r="G11" i="6"/>
  <c r="F11" i="6"/>
  <c r="M10" i="6"/>
  <c r="L10" i="6"/>
  <c r="J10" i="6"/>
  <c r="I10" i="6"/>
  <c r="G10" i="6"/>
  <c r="F10" i="6"/>
  <c r="M9" i="6"/>
  <c r="L9" i="6"/>
  <c r="J9" i="6"/>
  <c r="I9" i="6"/>
  <c r="G9" i="6"/>
  <c r="F9" i="6"/>
  <c r="M8" i="6"/>
  <c r="L8" i="6"/>
  <c r="J8" i="6"/>
  <c r="I8" i="6"/>
  <c r="G8" i="6"/>
  <c r="F8" i="6"/>
  <c r="M7" i="6"/>
  <c r="L7" i="6"/>
  <c r="J7" i="6"/>
  <c r="I7" i="6"/>
  <c r="G7" i="6"/>
  <c r="F7" i="6"/>
  <c r="I18" i="6" l="1"/>
  <c r="J18" i="6"/>
  <c r="M18" i="6"/>
  <c r="L18" i="6"/>
  <c r="D24" i="6" l="1"/>
</calcChain>
</file>

<file path=xl/sharedStrings.xml><?xml version="1.0" encoding="utf-8"?>
<sst xmlns="http://schemas.openxmlformats.org/spreadsheetml/2006/main" count="58" uniqueCount="57">
  <si>
    <t>НАЛОГОВЫЕ И НЕНАЛОГОВЫЕ ДОХОДЫ</t>
  </si>
  <si>
    <t>Налог на прибыль организаций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</si>
  <si>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</si>
  <si>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</si>
  <si>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Налог, взимаемый в связи с применением упрощенной системы налогообложения</t>
  </si>
  <si>
    <t>Налог на имущество организаций</t>
  </si>
  <si>
    <t>Иные налоговые и неналоговые доходы</t>
  </si>
  <si>
    <t>Наименование</t>
  </si>
  <si>
    <t>Код доходов</t>
  </si>
  <si>
    <t>Х</t>
  </si>
  <si>
    <t>000 1 00 00000 00 0000 000</t>
  </si>
  <si>
    <t>000 1 01 01000 00 0000 000</t>
  </si>
  <si>
    <t>000 1 01 02000 00 0000 000</t>
  </si>
  <si>
    <t>000 1 03 02000 00 0000 000</t>
  </si>
  <si>
    <t>000 1 05 01000 00 0000 000</t>
  </si>
  <si>
    <t>000 1 06 02000 00 0000 000</t>
  </si>
  <si>
    <t xml:space="preserve">000 1 06 04000 00 0000 000
</t>
  </si>
  <si>
    <t>Транспортный налог</t>
  </si>
  <si>
    <t xml:space="preserve">000 1 06 05000 00 0000 000
</t>
  </si>
  <si>
    <t>Налог на игорный бизнес</t>
  </si>
  <si>
    <t>000 1 07 01000 00 0000 000</t>
  </si>
  <si>
    <t>Налог на добычу полезных ископаемых</t>
  </si>
  <si>
    <t xml:space="preserve">000 1 07 04000 00 0000 000
</t>
  </si>
  <si>
    <t>Сборы за пользование объектами животного мира и за пользование объектами водных биологических ресурсов</t>
  </si>
  <si>
    <t>БЕЗВОЗМЕЗДНЫЕ ПОСТУПЛЕНИЯ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</si>
  <si>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</si>
  <si>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</si>
  <si>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</si>
  <si>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</si>
  <si>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Иные безвозмездные поступления</t>
  </si>
  <si>
    <t>000 2 00 00000 00 0000 000</t>
  </si>
  <si>
    <t>ИТОГО:</t>
  </si>
  <si>
    <t>6=5/3</t>
  </si>
  <si>
    <t>7=5/4</t>
  </si>
  <si>
    <t>9=8/3</t>
  </si>
  <si>
    <t>10=8/4</t>
  </si>
  <si>
    <t>12=11/3</t>
  </si>
  <si>
    <t>13=11/4</t>
  </si>
  <si>
    <t>(тыс.руб.)</t>
  </si>
  <si>
    <t>000 2 02 10000 00 0000 150</t>
  </si>
  <si>
    <t>000 2 02 20000 00 0000 150</t>
  </si>
  <si>
    <t>000 2 02 30000 00 0000 150</t>
  </si>
  <si>
    <t>000 2 02 40000 00 0000 150</t>
  </si>
  <si>
    <t>Налог на профессиональный доход</t>
  </si>
  <si>
    <t>000 1 05 06000 01 0000 110</t>
  </si>
  <si>
    <t>Проект 
на 2025 год</t>
  </si>
  <si>
    <t>Проект 
на 2026 год</t>
  </si>
  <si>
    <t>Сведения о доходах бюджета по видам доходов на 2025 год и на плановый период 2026 и 2027 годов в сравнении с исполнением за 2023 год и ожидаемым исполнением за 2024 год</t>
  </si>
  <si>
    <t>Исполнено 
за 2023 год</t>
  </si>
  <si>
    <t>Ожидаемое исполнение за 2024 год</t>
  </si>
  <si>
    <t xml:space="preserve">2025 год к исполнению 
за 2023 год </t>
  </si>
  <si>
    <t xml:space="preserve">2025 год к ожидаемому исполнению 
за 2024 год </t>
  </si>
  <si>
    <t xml:space="preserve">2026 год к исполнению 
за 2023 год </t>
  </si>
  <si>
    <t xml:space="preserve">2026 год к ожидаемому исполнению 
за 2024 год </t>
  </si>
  <si>
    <t>Проект 
на 2027 год</t>
  </si>
  <si>
    <t xml:space="preserve">2027 год к исполнению 
за 2023 год </t>
  </si>
  <si>
    <t xml:space="preserve">2027 год к ожидаемому исполнению 
за 2024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</si>
</sst>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%"/>
    <numFmt numFmtId="166" formatCode="#,##0.0"/>
  </numFmts>
  <fonts count="38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 Cyr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2">
    <xf numFmtId="0" fontId="0" fillId="0" borderId="0"/>
    <xf numFmtId="0" fontId="26" fillId="0" borderId="0"/>
    <xf numFmtId="0" fontId="26" fillId="0" borderId="0"/>
    <xf numFmtId="0" fontId="19" fillId="0" borderId="0"/>
    <xf numFmtId="0" fontId="27" fillId="0" borderId="0"/>
    <xf numFmtId="166" fontId="28" fillId="15" borderId="12">
      <alignment horizontal="right" vertical="top" shrinkToFit="1"/>
    </xf>
    <xf numFmtId="0" fontId="29" fillId="0" borderId="0"/>
    <xf numFmtId="0" fontId="29" fillId="0" borderId="0"/>
    <xf numFmtId="0" fontId="26" fillId="0" borderId="0"/>
    <xf numFmtId="0" fontId="29" fillId="16" borderId="0"/>
    <xf numFmtId="0" fontId="29" fillId="0" borderId="0">
      <alignment horizontal="left" vertical="top" wrapText="1"/>
    </xf>
    <xf numFmtId="0" fontId="29" fillId="0" borderId="0"/>
    <xf numFmtId="0" fontId="30" fillId="0" borderId="0">
      <alignment horizontal="center" wrapText="1"/>
    </xf>
    <xf numFmtId="0" fontId="30" fillId="0" borderId="0">
      <alignment horizontal="center"/>
    </xf>
    <xf numFmtId="0" fontId="29" fillId="0" borderId="0">
      <alignment wrapText="1"/>
    </xf>
    <xf numFmtId="0" fontId="29" fillId="0" borderId="0">
      <alignment horizontal="right"/>
    </xf>
    <xf numFmtId="0" fontId="29" fillId="16" borderId="13"/>
    <xf numFmtId="0" fontId="29" fillId="0" borderId="12">
      <alignment horizontal="center" vertical="center" wrapText="1"/>
    </xf>
    <xf numFmtId="0" fontId="29" fillId="0" borderId="14"/>
    <xf numFmtId="0" fontId="29" fillId="0" borderId="12">
      <alignment horizontal="center" vertical="center" shrinkToFit="1"/>
    </xf>
    <xf numFmtId="0" fontId="29" fillId="16" borderId="15"/>
    <xf numFmtId="0" fontId="31" fillId="0" borderId="12">
      <alignment horizontal="left"/>
    </xf>
    <xf numFmtId="4" fontId="31" fillId="15" borderId="12">
      <alignment horizontal="right" vertical="top" shrinkToFit="1"/>
    </xf>
    <xf numFmtId="0" fontId="29" fillId="16" borderId="16"/>
    <xf numFmtId="0" fontId="29" fillId="0" borderId="15"/>
    <xf numFmtId="0" fontId="29" fillId="0" borderId="0">
      <alignment horizontal="left" wrapText="1"/>
    </xf>
    <xf numFmtId="49" fontId="29" fillId="0" borderId="12">
      <alignment horizontal="left" vertical="top" wrapText="1"/>
    </xf>
    <xf numFmtId="4" fontId="29" fillId="17" borderId="12">
      <alignment horizontal="right" vertical="top" shrinkToFit="1"/>
    </xf>
    <xf numFmtId="0" fontId="29" fillId="16" borderId="16">
      <alignment horizontal="center"/>
    </xf>
    <xf numFmtId="4" fontId="32" fillId="17" borderId="12">
      <alignment horizontal="right" vertical="top" shrinkToFit="1"/>
    </xf>
    <xf numFmtId="0" fontId="29" fillId="16" borderId="0">
      <alignment horizontal="center"/>
    </xf>
    <xf numFmtId="4" fontId="29" fillId="0" borderId="12">
      <alignment horizontal="right" vertical="top" shrinkToFit="1"/>
    </xf>
    <xf numFmtId="49" fontId="31" fillId="0" borderId="12">
      <alignment horizontal="left" vertical="top" wrapText="1"/>
    </xf>
    <xf numFmtId="0" fontId="29" fillId="16" borderId="0">
      <alignment horizontal="left"/>
    </xf>
    <xf numFmtId="4" fontId="29" fillId="0" borderId="14">
      <alignment horizontal="right" shrinkToFit="1"/>
    </xf>
    <xf numFmtId="4" fontId="29" fillId="0" borderId="0">
      <alignment horizontal="right" shrinkToFit="1"/>
    </xf>
    <xf numFmtId="0" fontId="29" fillId="16" borderId="15">
      <alignment horizontal="center"/>
    </xf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3" fillId="4" borderId="1" applyNumberFormat="0" applyAlignment="0" applyProtection="0"/>
    <xf numFmtId="0" fontId="4" fillId="8" borderId="2" applyNumberFormat="0" applyAlignment="0" applyProtection="0"/>
    <xf numFmtId="0" fontId="5" fillId="8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3" borderId="7" applyNumberFormat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24" fillId="0" borderId="0"/>
    <xf numFmtId="0" fontId="33" fillId="0" borderId="0">
      <alignment vertical="top" wrapText="1"/>
    </xf>
    <xf numFmtId="0" fontId="33" fillId="0" borderId="0">
      <alignment vertical="top" wrapText="1"/>
    </xf>
    <xf numFmtId="0" fontId="25" fillId="0" borderId="0"/>
    <xf numFmtId="0" fontId="34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27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21" fillId="14" borderId="8" applyNumberFormat="0" applyFont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5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7" fillId="3" borderId="0" applyNumberFormat="0" applyBorder="0" applyAlignment="0" applyProtection="0"/>
  </cellStyleXfs>
  <cellXfs count="36">
    <xf numFmtId="0" fontId="0" fillId="0" borderId="0" xfId="0"/>
    <xf numFmtId="0" fontId="20" fillId="18" borderId="10" xfId="0" applyFont="1" applyFill="1" applyBorder="1" applyAlignment="1">
      <alignment horizontal="center" wrapText="1"/>
    </xf>
    <xf numFmtId="0" fontId="20" fillId="18" borderId="10" xfId="0" applyNumberFormat="1" applyFont="1" applyFill="1" applyBorder="1" applyAlignment="1">
      <alignment horizontal="center" wrapText="1"/>
    </xf>
    <xf numFmtId="0" fontId="23" fillId="18" borderId="10" xfId="0" applyNumberFormat="1" applyFont="1" applyFill="1" applyBorder="1" applyAlignment="1">
      <alignment horizontal="center" vertical="center" wrapText="1"/>
    </xf>
    <xf numFmtId="0" fontId="23" fillId="18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2" fillId="18" borderId="10" xfId="0" applyFont="1" applyFill="1" applyBorder="1" applyAlignment="1">
      <alignment horizontal="justify" vertical="center" wrapText="1"/>
    </xf>
    <xf numFmtId="0" fontId="18" fillId="18" borderId="10" xfId="0" applyFont="1" applyFill="1" applyBorder="1" applyAlignment="1">
      <alignment horizontal="justify" vertical="center" wrapText="1"/>
    </xf>
    <xf numFmtId="0" fontId="35" fillId="18" borderId="11" xfId="0" applyNumberFormat="1" applyFont="1" applyFill="1" applyBorder="1" applyAlignment="1">
      <alignment horizontal="center" vertical="top" wrapText="1"/>
    </xf>
    <xf numFmtId="0" fontId="36" fillId="18" borderId="11" xfId="0" applyNumberFormat="1" applyFont="1" applyFill="1" applyBorder="1" applyAlignment="1">
      <alignment horizontal="right" vertical="top" wrapText="1"/>
    </xf>
    <xf numFmtId="0" fontId="22" fillId="18" borderId="10" xfId="0" applyFont="1" applyFill="1" applyBorder="1" applyAlignment="1">
      <alignment horizontal="center" vertical="top"/>
    </xf>
    <xf numFmtId="0" fontId="18" fillId="18" borderId="10" xfId="0" applyFont="1" applyFill="1" applyBorder="1" applyAlignment="1">
      <alignment horizontal="center" vertical="top"/>
    </xf>
    <xf numFmtId="0" fontId="35" fillId="18" borderId="0" xfId="0" applyNumberFormat="1" applyFont="1" applyFill="1" applyBorder="1" applyAlignment="1">
      <alignment horizontal="center" vertical="top" wrapText="1"/>
    </xf>
    <xf numFmtId="166" fontId="22" fillId="0" borderId="10" xfId="0" applyNumberFormat="1" applyFont="1" applyBorder="1" applyAlignment="1">
      <alignment horizontal="right" vertical="center"/>
    </xf>
    <xf numFmtId="165" fontId="22" fillId="0" borderId="10" xfId="0" applyNumberFormat="1" applyFont="1" applyBorder="1" applyAlignment="1">
      <alignment horizontal="right" vertical="center"/>
    </xf>
    <xf numFmtId="166" fontId="18" fillId="0" borderId="10" xfId="0" applyNumberFormat="1" applyFont="1" applyBorder="1" applyAlignment="1">
      <alignment horizontal="right" vertical="center"/>
    </xf>
    <xf numFmtId="165" fontId="18" fillId="0" borderId="10" xfId="0" applyNumberFormat="1" applyFont="1" applyBorder="1" applyAlignment="1">
      <alignment horizontal="right" vertical="center"/>
    </xf>
    <xf numFmtId="166" fontId="0" fillId="0" borderId="0" xfId="0" applyNumberFormat="1"/>
    <xf numFmtId="166" fontId="22" fillId="18" borderId="10" xfId="0" applyNumberFormat="1" applyFont="1" applyFill="1" applyBorder="1" applyAlignment="1">
      <alignment horizontal="right" vertical="center" wrapText="1"/>
    </xf>
    <xf numFmtId="166" fontId="18" fillId="18" borderId="10" xfId="0" applyNumberFormat="1" applyFont="1" applyFill="1" applyBorder="1" applyAlignment="1">
      <alignment horizontal="right" vertical="center" wrapText="1"/>
    </xf>
    <xf numFmtId="166" fontId="37" fillId="0" borderId="10" xfId="59" applyNumberFormat="1" applyFont="1" applyFill="1" applyBorder="1" applyAlignment="1" applyProtection="1">
      <alignment horizontal="right" vertical="center" wrapText="1"/>
      <protection locked="0"/>
    </xf>
    <xf numFmtId="0" fontId="20" fillId="18" borderId="10" xfId="0" applyFont="1" applyFill="1" applyBorder="1" applyAlignment="1">
      <alignment horizontal="center" vertical="top" wrapText="1"/>
    </xf>
    <xf numFmtId="165" fontId="18" fillId="0" borderId="10" xfId="0" applyNumberFormat="1" applyFont="1" applyFill="1" applyBorder="1" applyAlignment="1">
      <alignment horizontal="right" vertical="center"/>
    </xf>
    <xf numFmtId="166" fontId="18" fillId="18" borderId="10" xfId="0" applyNumberFormat="1" applyFont="1" applyFill="1" applyBorder="1" applyAlignment="1">
      <alignment horizontal="right" vertical="center"/>
    </xf>
    <xf numFmtId="166" fontId="18" fillId="0" borderId="10" xfId="0" applyNumberFormat="1" applyFont="1" applyFill="1" applyBorder="1" applyAlignment="1">
      <alignment horizontal="right" vertical="center"/>
    </xf>
    <xf numFmtId="0" fontId="22" fillId="0" borderId="10" xfId="0" applyFont="1" applyBorder="1" applyAlignment="1">
      <alignment horizontal="justify" vertical="center" wrapText="1"/>
    </xf>
    <xf numFmtId="0" fontId="22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justify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justify" vertical="top" wrapText="1"/>
    </xf>
    <xf numFmtId="0" fontId="18" fillId="0" borderId="10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 wrapText="1"/>
    </xf>
    <xf numFmtId="0" fontId="18" fillId="18" borderId="10" xfId="0" applyFont="1" applyFill="1" applyBorder="1" applyAlignment="1">
      <alignment horizontal="left" vertical="center" wrapText="1"/>
    </xf>
    <xf numFmtId="0" fontId="20" fillId="18" borderId="10" xfId="0" applyFont="1" applyFill="1" applyBorder="1" applyAlignment="1">
      <alignment horizontal="center" vertical="center" wrapText="1"/>
    </xf>
    <xf numFmtId="0" fontId="35" fillId="18" borderId="0" xfId="0" applyNumberFormat="1" applyFont="1" applyFill="1" applyBorder="1" applyAlignment="1">
      <alignment horizontal="center" vertical="top" wrapText="1"/>
    </xf>
    <xf numFmtId="0" fontId="23" fillId="18" borderId="10" xfId="0" applyFont="1" applyFill="1" applyBorder="1" applyAlignment="1">
      <alignment horizontal="right" vertical="center" wrapText="1"/>
    </xf>
  </cellXfs>
  <cellStyles count="82">
    <cellStyle name="br" xfId="1"/>
    <cellStyle name="col" xfId="2"/>
    <cellStyle name="Normal" xfId="3"/>
    <cellStyle name="Normal 2" xfId="4"/>
    <cellStyle name="st32" xfId="5"/>
    <cellStyle name="style0" xfId="6"/>
    <cellStyle name="td" xfId="7"/>
    <cellStyle name="tr" xfId="8"/>
    <cellStyle name="xl21" xfId="9"/>
    <cellStyle name="xl22" xfId="10"/>
    <cellStyle name="xl23" xfId="11"/>
    <cellStyle name="xl24" xfId="12"/>
    <cellStyle name="xl25" xfId="13"/>
    <cellStyle name="xl26" xfId="14"/>
    <cellStyle name="xl27" xfId="15"/>
    <cellStyle name="xl28" xfId="16"/>
    <cellStyle name="xl29" xfId="17"/>
    <cellStyle name="xl30" xfId="18"/>
    <cellStyle name="xl31" xfId="19"/>
    <cellStyle name="xl32" xfId="20"/>
    <cellStyle name="xl33" xfId="21"/>
    <cellStyle name="xl34" xfId="22"/>
    <cellStyle name="xl35" xfId="23"/>
    <cellStyle name="xl36" xfId="24"/>
    <cellStyle name="xl37" xfId="25"/>
    <cellStyle name="xl38" xfId="26"/>
    <cellStyle name="xl39" xfId="27"/>
    <cellStyle name="xl40" xfId="28"/>
    <cellStyle name="xl41" xfId="29"/>
    <cellStyle name="xl41 2" xfId="30"/>
    <cellStyle name="xl42" xfId="31"/>
    <cellStyle name="xl43" xfId="32"/>
    <cellStyle name="xl44" xfId="33"/>
    <cellStyle name="xl45" xfId="34"/>
    <cellStyle name="xl46" xfId="35"/>
    <cellStyle name="xl47" xfId="36"/>
    <cellStyle name="Акцент1" xfId="37" builtinId="29" customBuiltin="1"/>
    <cellStyle name="Акцент2" xfId="38" builtinId="33" customBuiltin="1"/>
    <cellStyle name="Акцент3" xfId="39" builtinId="37" customBuiltin="1"/>
    <cellStyle name="Акцент4" xfId="40" builtinId="41" customBuiltin="1"/>
    <cellStyle name="Акцент5" xfId="41" builtinId="45" customBuiltin="1"/>
    <cellStyle name="Акцент6" xfId="42" builtinId="49" customBuiltin="1"/>
    <cellStyle name="Ввод " xfId="43" builtinId="20" customBuiltin="1"/>
    <cellStyle name="Вывод" xfId="44" builtinId="21" customBuiltin="1"/>
    <cellStyle name="Вычисление" xfId="45" builtinId="22" customBuiltin="1"/>
    <cellStyle name="Заголовок 1" xfId="46" builtinId="16" customBuiltin="1"/>
    <cellStyle name="Заголовок 2" xfId="47" builtinId="17" customBuiltin="1"/>
    <cellStyle name="Заголовок 3" xfId="48" builtinId="18" customBuiltin="1"/>
    <cellStyle name="Заголовок 4" xfId="49" builtinId="19" customBuiltin="1"/>
    <cellStyle name="Итог" xfId="50" builtinId="25" customBuiltin="1"/>
    <cellStyle name="Контрольная ячейка" xfId="51" builtinId="23" customBuiltin="1"/>
    <cellStyle name="Название" xfId="52" builtinId="15" customBuiltin="1"/>
    <cellStyle name="Нейтральный" xfId="53" builtinId="28" customBuiltin="1"/>
    <cellStyle name="Обычный" xfId="0" builtinId="0"/>
    <cellStyle name="Обычный 10" xfId="54"/>
    <cellStyle name="Обычный 2" xfId="55"/>
    <cellStyle name="Обычный 2 2" xfId="56"/>
    <cellStyle name="Обычный 3" xfId="57"/>
    <cellStyle name="Обычный 3 2" xfId="58"/>
    <cellStyle name="Обычный 4" xfId="59"/>
    <cellStyle name="Обычный 4 2" xfId="60"/>
    <cellStyle name="Обычный 5" xfId="61"/>
    <cellStyle name="Обычный 5 2" xfId="62"/>
    <cellStyle name="Обычный 6" xfId="63"/>
    <cellStyle name="Плохой" xfId="64" builtinId="27" customBuiltin="1"/>
    <cellStyle name="Пояснение" xfId="65" builtinId="53" customBuiltin="1"/>
    <cellStyle name="Примечание" xfId="66" builtinId="10" customBuiltin="1"/>
    <cellStyle name="Примечание 2" xfId="67"/>
    <cellStyle name="Процентный 2" xfId="68"/>
    <cellStyle name="Процентный 3" xfId="69"/>
    <cellStyle name="Процентный 4" xfId="70"/>
    <cellStyle name="Связанная ячейка" xfId="71" builtinId="24" customBuiltin="1"/>
    <cellStyle name="Стиль 1" xfId="72"/>
    <cellStyle name="Стиль 2" xfId="73"/>
    <cellStyle name="Стиль 3" xfId="74"/>
    <cellStyle name="Стиль 4" xfId="75"/>
    <cellStyle name="Стиль 5" xfId="76"/>
    <cellStyle name="Стиль 6" xfId="77"/>
    <cellStyle name="Текст предупреждения" xfId="78" builtinId="11" customBuiltin="1"/>
    <cellStyle name="Финансовый 2" xfId="79"/>
    <cellStyle name="Финансовый 2 2" xfId="80"/>
    <cellStyle name="Хороший" xfId="8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6"/>
  <sheetViews>
    <sheetView tabSelected="1" view="pageBreakPreview" zoomScale="60" zoomScaleNormal="100" workbookViewId="0">
      <pane ySplit="6" topLeftCell="A7" activePane="bottomLeft" state="frozen"/>
      <selection pane="bottomLeft" activeCell="W10" sqref="W10"/>
    </sheetView>
  </sheetViews>
  <sheetFormatPr defaultRowHeight="12.75" x14ac:dyDescent="0.2"/>
  <cols>
    <col min="1" max="1" width="43.85546875" customWidth="1"/>
    <col min="2" max="2" width="34.140625" customWidth="1"/>
    <col min="3" max="3" width="18.5703125" customWidth="1"/>
    <col min="4" max="4" width="16.42578125" customWidth="1"/>
    <col min="5" max="5" width="16.5703125" customWidth="1"/>
    <col min="6" max="6" width="13.42578125" customWidth="1"/>
    <col min="7" max="7" width="14" customWidth="1"/>
    <col min="8" max="8" width="16.5703125" customWidth="1"/>
    <col min="9" max="9" width="13.85546875" customWidth="1"/>
    <col min="10" max="10" width="13.7109375" customWidth="1"/>
    <col min="11" max="11" width="16.5703125" customWidth="1"/>
    <col min="12" max="12" width="13.5703125" customWidth="1"/>
    <col min="13" max="13" width="13.85546875" customWidth="1"/>
  </cols>
  <sheetData>
    <row r="3" spans="1:13" ht="15.75" x14ac:dyDescent="0.2">
      <c r="A3" s="34" t="s">
        <v>47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ht="15.75" x14ac:dyDescent="0.2">
      <c r="A4" s="12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9" t="s">
        <v>38</v>
      </c>
    </row>
    <row r="5" spans="1:13" ht="94.5" x14ac:dyDescent="0.2">
      <c r="A5" s="3" t="s">
        <v>7</v>
      </c>
      <c r="B5" s="3" t="s">
        <v>8</v>
      </c>
      <c r="C5" s="4" t="s">
        <v>48</v>
      </c>
      <c r="D5" s="4" t="s">
        <v>49</v>
      </c>
      <c r="E5" s="4" t="s">
        <v>45</v>
      </c>
      <c r="F5" s="5" t="s">
        <v>50</v>
      </c>
      <c r="G5" s="5" t="s">
        <v>51</v>
      </c>
      <c r="H5" s="4" t="s">
        <v>46</v>
      </c>
      <c r="I5" s="5" t="s">
        <v>52</v>
      </c>
      <c r="J5" s="5" t="s">
        <v>53</v>
      </c>
      <c r="K5" s="4" t="s">
        <v>54</v>
      </c>
      <c r="L5" s="5" t="s">
        <v>55</v>
      </c>
      <c r="M5" s="5" t="s">
        <v>56</v>
      </c>
    </row>
    <row r="6" spans="1:13" ht="15.75" x14ac:dyDescent="0.25">
      <c r="A6" s="1">
        <v>1</v>
      </c>
      <c r="B6" s="2">
        <v>2</v>
      </c>
      <c r="C6" s="1">
        <v>3</v>
      </c>
      <c r="D6" s="1">
        <v>4</v>
      </c>
      <c r="E6" s="1">
        <v>5</v>
      </c>
      <c r="F6" s="1" t="s">
        <v>32</v>
      </c>
      <c r="G6" s="1" t="s">
        <v>33</v>
      </c>
      <c r="H6" s="1">
        <v>8</v>
      </c>
      <c r="I6" s="1" t="s">
        <v>34</v>
      </c>
      <c r="J6" s="1" t="s">
        <v>35</v>
      </c>
      <c r="K6" s="1">
        <v>11</v>
      </c>
      <c r="L6" s="1" t="s">
        <v>36</v>
      </c>
      <c r="M6" s="1" t="s">
        <v>37</v>
      </c>
    </row>
    <row r="7" spans="1:13" ht="37.5" x14ac:dyDescent="0.2">
      <c r="A7" s="25" t="s">
        <v>0</v>
      </c>
      <c r="B7" s="26" t="s">
        <v>10</v>
      </c>
      <c r="C7" s="13">
        <v>41640540.700000003</v>
      </c>
      <c r="D7" s="13">
        <v>47986590.899999999</v>
      </c>
      <c r="E7" s="13">
        <v>48630656.700000003</v>
      </c>
      <c r="F7" s="14">
        <f>E7/C7</f>
        <v>1.1678680411563436</v>
      </c>
      <c r="G7" s="14">
        <f>E7/D7</f>
        <v>1.0134217869600735</v>
      </c>
      <c r="H7" s="13">
        <v>49811461.899999999</v>
      </c>
      <c r="I7" s="14">
        <f>H7/C7</f>
        <v>1.1962251465192908</v>
      </c>
      <c r="J7" s="14">
        <f t="shared" ref="J7:J17" si="0">H7/D7</f>
        <v>1.0380287694077472</v>
      </c>
      <c r="K7" s="13">
        <v>52036682</v>
      </c>
      <c r="L7" s="14">
        <f>K7/C7</f>
        <v>1.2496639362802509</v>
      </c>
      <c r="M7" s="14">
        <f>K7/D7</f>
        <v>1.0844004757170613</v>
      </c>
    </row>
    <row r="8" spans="1:13" ht="14.25" customHeight="1" x14ac:dyDescent="0.2">
      <c r="A8" s="27" t="s">
        <v>1</v>
      </c>
      <c r="B8" s="28" t="s">
        <v>11</v>
      </c>
      <c r="C8" s="15">
        <v>11597995</v>
      </c>
      <c r="D8" s="15">
        <v>11687770.699999999</v>
      </c>
      <c r="E8" s="15">
        <v>12277063.1</v>
      </c>
      <c r="F8" s="16">
        <f t="shared" ref="F8:F17" si="1">E8/C8</f>
        <v>1.0585504735947895</v>
      </c>
      <c r="G8" s="16">
        <f t="shared" ref="G8:G17" si="2">E8/D8</f>
        <v>1.0504195723141625</v>
      </c>
      <c r="H8" s="15">
        <v>12510438</v>
      </c>
      <c r="I8" s="16">
        <f t="shared" ref="I8:I17" si="3">H8/C8</f>
        <v>1.078672477441144</v>
      </c>
      <c r="J8" s="16">
        <f t="shared" si="0"/>
        <v>1.0703870157206286</v>
      </c>
      <c r="K8" s="15">
        <v>13071279</v>
      </c>
      <c r="L8" s="16">
        <f t="shared" ref="L8:L17" si="4">K8/C8</f>
        <v>1.1270291977190885</v>
      </c>
      <c r="M8" s="16">
        <f t="shared" ref="M8:M17" si="5">K8/D8</f>
        <v>1.1183723000315193</v>
      </c>
    </row>
    <row r="9" spans="1:13" ht="20.25" customHeight="1" x14ac:dyDescent="0.2">
      <c r="A9" s="27" t="s">
        <v>2</v>
      </c>
      <c r="B9" s="28" t="s">
        <v>12</v>
      </c>
      <c r="C9" s="15">
        <v>11151139.800000001</v>
      </c>
      <c r="D9" s="15">
        <v>13545693</v>
      </c>
      <c r="E9" s="15">
        <v>14266373</v>
      </c>
      <c r="F9" s="16">
        <f t="shared" si="1"/>
        <v>1.2793645542852936</v>
      </c>
      <c r="G9" s="16">
        <f t="shared" si="2"/>
        <v>1.0532036271603085</v>
      </c>
      <c r="H9" s="15">
        <v>15006305</v>
      </c>
      <c r="I9" s="16">
        <f t="shared" si="3"/>
        <v>1.3457193855645142</v>
      </c>
      <c r="J9" s="16">
        <f t="shared" si="0"/>
        <v>1.1078285178912588</v>
      </c>
      <c r="K9" s="15">
        <v>15752091</v>
      </c>
      <c r="L9" s="16">
        <f t="shared" si="4"/>
        <v>1.41259918560074</v>
      </c>
      <c r="M9" s="16">
        <f t="shared" si="5"/>
        <v>1.1628855755109762</v>
      </c>
    </row>
    <row r="10" spans="1:13" ht="59.25" customHeight="1" x14ac:dyDescent="0.2">
      <c r="A10" s="27" t="s">
        <v>3</v>
      </c>
      <c r="B10" s="28" t="s">
        <v>13</v>
      </c>
      <c r="C10" s="23">
        <v>7457902.5</v>
      </c>
      <c r="D10" s="15">
        <v>7435532.5999999996</v>
      </c>
      <c r="E10" s="24">
        <v>6709216.5999999996</v>
      </c>
      <c r="F10" s="16">
        <f t="shared" si="1"/>
        <v>0.89961173399625427</v>
      </c>
      <c r="G10" s="16">
        <f t="shared" si="2"/>
        <v>0.90231822801772132</v>
      </c>
      <c r="H10" s="15">
        <v>6926641.7999999998</v>
      </c>
      <c r="I10" s="16">
        <f t="shared" si="3"/>
        <v>0.92876540019127363</v>
      </c>
      <c r="J10" s="16">
        <f t="shared" si="0"/>
        <v>0.93155960341025201</v>
      </c>
      <c r="K10" s="15">
        <v>7237968.7999999998</v>
      </c>
      <c r="L10" s="16">
        <f t="shared" si="4"/>
        <v>0.97050997917980286</v>
      </c>
      <c r="M10" s="16">
        <f t="shared" si="5"/>
        <v>0.97342977152705912</v>
      </c>
    </row>
    <row r="11" spans="1:13" ht="58.5" customHeight="1" x14ac:dyDescent="0.2">
      <c r="A11" s="27" t="s">
        <v>4</v>
      </c>
      <c r="B11" s="28" t="s">
        <v>14</v>
      </c>
      <c r="C11" s="15">
        <v>5427610.7000000002</v>
      </c>
      <c r="D11" s="15">
        <v>7518168.2000000002</v>
      </c>
      <c r="E11" s="15">
        <v>8220136</v>
      </c>
      <c r="F11" s="16">
        <f t="shared" si="1"/>
        <v>1.5145036102165543</v>
      </c>
      <c r="G11" s="16">
        <f t="shared" si="2"/>
        <v>1.0933695258374241</v>
      </c>
      <c r="H11" s="15">
        <v>9031634</v>
      </c>
      <c r="I11" s="16">
        <f t="shared" si="3"/>
        <v>1.6640165441489752</v>
      </c>
      <c r="J11" s="16">
        <f t="shared" si="0"/>
        <v>1.2013077866494128</v>
      </c>
      <c r="K11" s="15">
        <v>10024790</v>
      </c>
      <c r="L11" s="16">
        <f t="shared" si="4"/>
        <v>1.8469987171334892</v>
      </c>
      <c r="M11" s="16">
        <f t="shared" si="5"/>
        <v>1.3334085821596808</v>
      </c>
    </row>
    <row r="12" spans="1:13" ht="18.75" customHeight="1" x14ac:dyDescent="0.2">
      <c r="A12" s="27" t="s">
        <v>43</v>
      </c>
      <c r="B12" s="28" t="s">
        <v>44</v>
      </c>
      <c r="C12" s="15">
        <v>141263.79999999999</v>
      </c>
      <c r="D12" s="15">
        <v>209858</v>
      </c>
      <c r="E12" s="15">
        <v>223760</v>
      </c>
      <c r="F12" s="16">
        <f t="shared" si="1"/>
        <v>1.5839868388079608</v>
      </c>
      <c r="G12" s="16">
        <f t="shared" si="2"/>
        <v>1.0662447940988669</v>
      </c>
      <c r="H12" s="15">
        <v>232754</v>
      </c>
      <c r="I12" s="16">
        <f t="shared" si="3"/>
        <v>1.6476549547725605</v>
      </c>
      <c r="J12" s="16">
        <f t="shared" si="0"/>
        <v>1.1091023453954578</v>
      </c>
      <c r="K12" s="15">
        <v>242739</v>
      </c>
      <c r="L12" s="16">
        <f t="shared" si="4"/>
        <v>1.7183383145575868</v>
      </c>
      <c r="M12" s="16">
        <f t="shared" si="5"/>
        <v>1.1566821374453202</v>
      </c>
    </row>
    <row r="13" spans="1:13" ht="24" customHeight="1" x14ac:dyDescent="0.2">
      <c r="A13" s="27" t="s">
        <v>5</v>
      </c>
      <c r="B13" s="28" t="s">
        <v>15</v>
      </c>
      <c r="C13" s="15">
        <v>2073568.5</v>
      </c>
      <c r="D13" s="15">
        <v>2293297</v>
      </c>
      <c r="E13" s="15">
        <v>2350333</v>
      </c>
      <c r="F13" s="16">
        <f t="shared" si="1"/>
        <v>1.1334725619144002</v>
      </c>
      <c r="G13" s="16">
        <f t="shared" si="2"/>
        <v>1.0248707428649668</v>
      </c>
      <c r="H13" s="15">
        <v>2348307</v>
      </c>
      <c r="I13" s="16">
        <f t="shared" si="3"/>
        <v>1.1324955023188286</v>
      </c>
      <c r="J13" s="16">
        <f t="shared" si="0"/>
        <v>1.0239872986359813</v>
      </c>
      <c r="K13" s="15">
        <v>2346283</v>
      </c>
      <c r="L13" s="16">
        <f t="shared" si="4"/>
        <v>1.131519407244082</v>
      </c>
      <c r="M13" s="16">
        <f t="shared" si="5"/>
        <v>1.0231047265138358</v>
      </c>
    </row>
    <row r="14" spans="1:13" ht="22.5" customHeight="1" x14ac:dyDescent="0.2">
      <c r="A14" s="29" t="s">
        <v>17</v>
      </c>
      <c r="B14" s="30" t="s">
        <v>16</v>
      </c>
      <c r="C14" s="15">
        <v>912575.1</v>
      </c>
      <c r="D14" s="15">
        <v>911316</v>
      </c>
      <c r="E14" s="15">
        <v>887306</v>
      </c>
      <c r="F14" s="16">
        <f t="shared" si="1"/>
        <v>0.97231011453194371</v>
      </c>
      <c r="G14" s="16">
        <f t="shared" si="2"/>
        <v>0.97365348572833132</v>
      </c>
      <c r="H14" s="15">
        <v>889292</v>
      </c>
      <c r="I14" s="16">
        <f t="shared" si="3"/>
        <v>0.97448637377899094</v>
      </c>
      <c r="J14" s="16">
        <f t="shared" si="0"/>
        <v>0.97583275175680007</v>
      </c>
      <c r="K14" s="15">
        <v>891429</v>
      </c>
      <c r="L14" s="16">
        <f t="shared" si="4"/>
        <v>0.97682809886002808</v>
      </c>
      <c r="M14" s="16">
        <f t="shared" si="5"/>
        <v>0.97817771223154204</v>
      </c>
    </row>
    <row r="15" spans="1:13" ht="19.5" customHeight="1" x14ac:dyDescent="0.2">
      <c r="A15" s="29" t="s">
        <v>19</v>
      </c>
      <c r="B15" s="30" t="s">
        <v>18</v>
      </c>
      <c r="C15" s="15">
        <v>796.9</v>
      </c>
      <c r="D15" s="15">
        <v>784</v>
      </c>
      <c r="E15" s="15">
        <v>840</v>
      </c>
      <c r="F15" s="16">
        <f t="shared" si="1"/>
        <v>1.0540845777387375</v>
      </c>
      <c r="G15" s="16">
        <f t="shared" si="2"/>
        <v>1.0714285714285714</v>
      </c>
      <c r="H15" s="15">
        <v>840</v>
      </c>
      <c r="I15" s="16">
        <f t="shared" si="3"/>
        <v>1.0540845777387375</v>
      </c>
      <c r="J15" s="16">
        <f t="shared" si="0"/>
        <v>1.0714285714285714</v>
      </c>
      <c r="K15" s="15">
        <v>840</v>
      </c>
      <c r="L15" s="16">
        <f t="shared" si="4"/>
        <v>1.0540845777387375</v>
      </c>
      <c r="M15" s="16">
        <f t="shared" si="5"/>
        <v>1.0714285714285714</v>
      </c>
    </row>
    <row r="16" spans="1:13" ht="37.5" customHeight="1" x14ac:dyDescent="0.2">
      <c r="A16" s="29" t="s">
        <v>21</v>
      </c>
      <c r="B16" s="30" t="s">
        <v>20</v>
      </c>
      <c r="C16" s="15">
        <v>15.7</v>
      </c>
      <c r="D16" s="15">
        <v>12</v>
      </c>
      <c r="E16" s="15">
        <v>16</v>
      </c>
      <c r="F16" s="16">
        <f>E16/C16</f>
        <v>1.0191082802547771</v>
      </c>
      <c r="G16" s="16">
        <f t="shared" si="2"/>
        <v>1.3333333333333333</v>
      </c>
      <c r="H16" s="15">
        <v>16</v>
      </c>
      <c r="I16" s="16">
        <f t="shared" si="3"/>
        <v>1.0191082802547771</v>
      </c>
      <c r="J16" s="16">
        <f t="shared" si="0"/>
        <v>1.3333333333333333</v>
      </c>
      <c r="K16" s="15">
        <v>16</v>
      </c>
      <c r="L16" s="16">
        <f t="shared" si="4"/>
        <v>1.0191082802547771</v>
      </c>
      <c r="M16" s="16">
        <f t="shared" si="5"/>
        <v>1.3333333333333333</v>
      </c>
    </row>
    <row r="17" spans="1:13" ht="75" customHeight="1" x14ac:dyDescent="0.3">
      <c r="A17" s="29" t="s">
        <v>23</v>
      </c>
      <c r="B17" s="31" t="s">
        <v>22</v>
      </c>
      <c r="C17" s="15">
        <v>2209.3000000000002</v>
      </c>
      <c r="D17" s="15">
        <v>2292.6</v>
      </c>
      <c r="E17" s="15">
        <v>2232</v>
      </c>
      <c r="F17" s="16">
        <f t="shared" si="1"/>
        <v>1.010274747657629</v>
      </c>
      <c r="G17" s="16">
        <f t="shared" si="2"/>
        <v>0.97356712902381581</v>
      </c>
      <c r="H17" s="15">
        <v>2232</v>
      </c>
      <c r="I17" s="16">
        <f t="shared" si="3"/>
        <v>1.010274747657629</v>
      </c>
      <c r="J17" s="16">
        <f t="shared" si="0"/>
        <v>0.97356712902381581</v>
      </c>
      <c r="K17" s="15">
        <v>2232</v>
      </c>
      <c r="L17" s="16">
        <f t="shared" si="4"/>
        <v>1.010274747657629</v>
      </c>
      <c r="M17" s="16">
        <f t="shared" si="5"/>
        <v>0.97356712902381581</v>
      </c>
    </row>
    <row r="18" spans="1:13" ht="36.75" customHeight="1" x14ac:dyDescent="0.2">
      <c r="A18" s="32" t="s">
        <v>6</v>
      </c>
      <c r="B18" s="33" t="s">
        <v>9</v>
      </c>
      <c r="C18" s="15">
        <f>C7-SUM(C8:C17)</f>
        <v>2875463.400000006</v>
      </c>
      <c r="D18" s="15">
        <f>D7-SUM(D8:D17)</f>
        <v>4381866.799999997</v>
      </c>
      <c r="E18" s="15">
        <f>E7-SUM(E8:E17)</f>
        <v>3693381</v>
      </c>
      <c r="F18" s="16">
        <f>E18/C18</f>
        <v>1.2844472303142487</v>
      </c>
      <c r="G18" s="16">
        <f>E18/D18</f>
        <v>0.84287842797960055</v>
      </c>
      <c r="H18" s="15">
        <f>H7-SUM(H8:H17)</f>
        <v>2863002.1000000015</v>
      </c>
      <c r="I18" s="16">
        <f>H18/C18</f>
        <v>0.99566633329431198</v>
      </c>
      <c r="J18" s="16">
        <f>H18/D18</f>
        <v>0.65337497251171661</v>
      </c>
      <c r="K18" s="15">
        <f>K7-SUM(K8:K17)</f>
        <v>2467014.200000003</v>
      </c>
      <c r="L18" s="16">
        <f>K18/C18</f>
        <v>0.8579536084514231</v>
      </c>
      <c r="M18" s="16">
        <f>K18/D18</f>
        <v>0.56300529263007371</v>
      </c>
    </row>
    <row r="19" spans="1:13" ht="33" customHeight="1" x14ac:dyDescent="0.2">
      <c r="A19" s="6" t="s">
        <v>24</v>
      </c>
      <c r="B19" s="10" t="s">
        <v>30</v>
      </c>
      <c r="C19" s="18">
        <v>29994809.699999999</v>
      </c>
      <c r="D19" s="13">
        <v>28858106.311650001</v>
      </c>
      <c r="E19" s="13">
        <v>23003077.300000001</v>
      </c>
      <c r="F19" s="14">
        <v>0.76690192473572882</v>
      </c>
      <c r="G19" s="14">
        <v>0.80501979752205755</v>
      </c>
      <c r="H19" s="13">
        <v>16804974.800000001</v>
      </c>
      <c r="I19" s="14">
        <v>0.56026275750746701</v>
      </c>
      <c r="J19" s="14">
        <v>0.58810989653368162</v>
      </c>
      <c r="K19" s="13">
        <v>12750584.9</v>
      </c>
      <c r="L19" s="14">
        <v>0.42509304184776708</v>
      </c>
      <c r="M19" s="14">
        <v>0.44622174418749633</v>
      </c>
    </row>
    <row r="20" spans="1:13" ht="36" customHeight="1" x14ac:dyDescent="0.2">
      <c r="A20" s="7" t="s">
        <v>25</v>
      </c>
      <c r="B20" s="11" t="s">
        <v>39</v>
      </c>
      <c r="C20" s="19">
        <v>14735852.6</v>
      </c>
      <c r="D20" s="15">
        <v>14670220</v>
      </c>
      <c r="E20" s="15">
        <v>13740878.199999999</v>
      </c>
      <c r="F20" s="16">
        <v>0.93247934632570906</v>
      </c>
      <c r="G20" s="22">
        <v>0.94466903229490495</v>
      </c>
      <c r="H20" s="15">
        <v>10542001.800000001</v>
      </c>
      <c r="I20" s="16">
        <v>0.71539815755214609</v>
      </c>
      <c r="J20" s="16">
        <v>0.72475008466759772</v>
      </c>
      <c r="K20" s="15">
        <v>10542001.800000001</v>
      </c>
      <c r="L20" s="16">
        <v>0.71539815755214609</v>
      </c>
      <c r="M20" s="16">
        <v>0.72475008466759772</v>
      </c>
    </row>
    <row r="21" spans="1:13" ht="55.5" customHeight="1" x14ac:dyDescent="0.2">
      <c r="A21" s="7" t="s">
        <v>26</v>
      </c>
      <c r="B21" s="11" t="s">
        <v>40</v>
      </c>
      <c r="C21" s="19">
        <v>11131165.6</v>
      </c>
      <c r="D21" s="15">
        <v>11271735.188859999</v>
      </c>
      <c r="E21" s="15">
        <v>7114826.4000000004</v>
      </c>
      <c r="F21" s="16">
        <v>0.63915544746951369</v>
      </c>
      <c r="G21" s="22">
        <v>0.63617498212566759</v>
      </c>
      <c r="H21" s="15">
        <v>4071864.3</v>
      </c>
      <c r="I21" s="16">
        <v>0.36578295242736825</v>
      </c>
      <c r="J21" s="16">
        <v>0.36407725873830449</v>
      </c>
      <c r="K21" s="15">
        <v>1231317.8</v>
      </c>
      <c r="L21" s="16">
        <v>0.11061894588821669</v>
      </c>
      <c r="M21" s="16">
        <v>0.11010311529348747</v>
      </c>
    </row>
    <row r="22" spans="1:13" ht="40.5" customHeight="1" x14ac:dyDescent="0.2">
      <c r="A22" s="7" t="s">
        <v>27</v>
      </c>
      <c r="B22" s="11" t="s">
        <v>41</v>
      </c>
      <c r="C22" s="19">
        <v>1668492.7</v>
      </c>
      <c r="D22" s="15">
        <v>1636409.77064</v>
      </c>
      <c r="E22" s="15">
        <v>1641647</v>
      </c>
      <c r="F22" s="16">
        <v>0.98391022553451746</v>
      </c>
      <c r="G22" s="22">
        <v>1.0151731764988448</v>
      </c>
      <c r="H22" s="15">
        <v>1686320.4</v>
      </c>
      <c r="I22" s="16">
        <v>1.0106849311011792</v>
      </c>
      <c r="J22" s="16">
        <v>1.0427986266613971</v>
      </c>
      <c r="K22" s="15">
        <v>878622.9</v>
      </c>
      <c r="L22" s="16">
        <v>0.52659679925026015</v>
      </c>
      <c r="M22" s="16">
        <v>0.54332898627879622</v>
      </c>
    </row>
    <row r="23" spans="1:13" ht="19.5" customHeight="1" x14ac:dyDescent="0.2">
      <c r="A23" s="7" t="s">
        <v>28</v>
      </c>
      <c r="B23" s="11" t="s">
        <v>42</v>
      </c>
      <c r="C23" s="19">
        <v>2015387.7</v>
      </c>
      <c r="D23" s="15">
        <v>735204.30154999997</v>
      </c>
      <c r="E23" s="15">
        <v>505725.7</v>
      </c>
      <c r="F23" s="16">
        <v>0.25107178621949677</v>
      </c>
      <c r="G23" s="22">
        <v>0.73259462204488746</v>
      </c>
      <c r="H23" s="15">
        <v>504788.3</v>
      </c>
      <c r="I23" s="16">
        <v>0.25060289381686712</v>
      </c>
      <c r="J23" s="16">
        <v>0.7312264553637301</v>
      </c>
      <c r="K23" s="15">
        <v>98642.4</v>
      </c>
      <c r="L23" s="16">
        <v>4.894462638852444E-2</v>
      </c>
      <c r="M23" s="16">
        <v>0.14281401590412901</v>
      </c>
    </row>
    <row r="24" spans="1:13" ht="20.25" customHeight="1" x14ac:dyDescent="0.2">
      <c r="A24" s="7" t="s">
        <v>29</v>
      </c>
      <c r="B24" s="21" t="s">
        <v>9</v>
      </c>
      <c r="C24" s="15">
        <v>443911.1</v>
      </c>
      <c r="D24" s="15">
        <f>D19-D20-D21-D22-D23</f>
        <v>544537.05060000136</v>
      </c>
      <c r="E24" s="15">
        <v>0</v>
      </c>
      <c r="F24" s="16">
        <v>4.1959864306605255E-15</v>
      </c>
      <c r="G24" s="22">
        <v>3.4640204510263733E-15</v>
      </c>
      <c r="H24" s="15">
        <v>0</v>
      </c>
      <c r="I24" s="16">
        <v>0</v>
      </c>
      <c r="J24" s="16">
        <v>0</v>
      </c>
      <c r="K24" s="15">
        <v>0</v>
      </c>
      <c r="L24" s="16">
        <v>-9.8343431968606067E-16</v>
      </c>
      <c r="M24" s="16">
        <v>-8.1187979320930628E-16</v>
      </c>
    </row>
    <row r="25" spans="1:13" ht="18.75" x14ac:dyDescent="0.2">
      <c r="A25" s="35" t="s">
        <v>31</v>
      </c>
      <c r="B25" s="35"/>
      <c r="C25" s="20">
        <v>71635350.400000006</v>
      </c>
      <c r="D25" s="20">
        <v>76844697.211649999</v>
      </c>
      <c r="E25" s="20">
        <v>71633734</v>
      </c>
      <c r="F25" s="14">
        <v>0.99997743662967808</v>
      </c>
      <c r="G25" s="14">
        <v>0.93564090884249895</v>
      </c>
      <c r="H25" s="20">
        <v>66616436.700000003</v>
      </c>
      <c r="I25" s="14">
        <v>0.92993803053286905</v>
      </c>
      <c r="J25" s="14">
        <v>0.87010769661715581</v>
      </c>
      <c r="K25" s="20">
        <v>64787266.899999999</v>
      </c>
      <c r="L25" s="14">
        <v>0.9044035731889174</v>
      </c>
      <c r="M25" s="14">
        <v>0.84621607466554716</v>
      </c>
    </row>
    <row r="26" spans="1:13" x14ac:dyDescent="0.2">
      <c r="D26" s="17"/>
    </row>
  </sheetData>
  <mergeCells count="2">
    <mergeCell ref="A3:M3"/>
    <mergeCell ref="A25:B25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Самарина</dc:creator>
  <cp:lastModifiedBy>Скалова Елена Александровна</cp:lastModifiedBy>
  <cp:lastPrinted>2024-10-30T07:12:42Z</cp:lastPrinted>
  <dcterms:created xsi:type="dcterms:W3CDTF">2014-03-24T07:39:29Z</dcterms:created>
  <dcterms:modified xsi:type="dcterms:W3CDTF">2024-10-30T07:32:36Z</dcterms:modified>
</cp:coreProperties>
</file>